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<sst xmlns="http://schemas.openxmlformats.org/spreadsheetml/2006/main" count="339" uniqueCount="205">
  <si>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</si>
  <si>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</si>
  <si>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</si>
  <si>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</si>
  <si>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</si>
  <si>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</si>
  <si>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</si>
  <si>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</si>
  <si>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</si>
  <si>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</si>
  <si>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</si>
  <si>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</si>
  <si>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</si>
  <si>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</si>
  <si>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</si>
  <si>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</si>
  <si>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</si>
  <si>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</si>
  <si>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</si>
  <si>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</si>
  <si>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</si>
  <si>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</si>
  <si>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</si>
  <si>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</si>
  <si>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</si>
  <si>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</si>
  <si>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</si>
  <si>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</si>
  <si>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</si>
  <si>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</si>
  <si>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</si>
  <si>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</si>
  <si>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</si>
  <si>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</si>
  <si>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</si>
  <si>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</si>
  <si>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</si>
  <si>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</si>
  <si>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</si>
  <si>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</si>
  <si>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</si>
  <si>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</si>
  <si>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</si>
  <si>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</si>
  <si>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</si>
  <si>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</si>
  <si>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</si>
  <si>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</si>
  <si>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</si>
  <si>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</si>
  <si>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</si>
  <si>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</si>
  <si>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</si>
  <si>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</si>
  <si>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</si>
  <si>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</si>
  <si>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</si>
  <si>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</si>
  <si>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</si>
  <si>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</si>
  <si>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</si>
  <si>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</si>
  <si>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</si>
  <si>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</si>
  <si>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</si>
  <si>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</si>
  <si>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</si>
  <si>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</si>
  <si>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</si>
  <si>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</si>
  <si>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</si>
  <si>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</si>
  <si>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</si>
  <si>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</si>
  <si>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</si>
  <si>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</si>
  <si>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</si>
  <si>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</si>
  <si>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</si>
  <si>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</si>
  <si>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</si>
  <si>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</si>
  <si>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</si>
  <si>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</si>
  <si>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</si>
  <si>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</si>
  <si>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</si>
  <si>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</si>
  <si>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</si>
  <si>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</si>
  <si>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</si>
  <si>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</si>
  <si>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</si>
  <si>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</si>
  <si>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</si>
  <si>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</si>
  <si>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</si>
  <si>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</si>
  <si>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</si>
  <si>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</si>
  <si>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</si>
  <si>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</si>
  <si>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</si>
  <si>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</si>
  <si>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</si>
  <si>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</si>
  <si>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</si>
  <si>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</si>
  <si>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</si>
  <si>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</si>
  <si>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</si>
  <si>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</si>
  <si>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</si>
  <si>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</si>
  <si>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</si>
  <si>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</si>
  <si>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</si>
  <si>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</si>
  <si>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</si>
  <si>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</si>
  <si>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</si>
  <si>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</si>
  <si>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</si>
  <si>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</si>
  <si>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</si>
  <si>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</si>
  <si>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</si>
  <si>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</si>
  <si>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</si>
  <si>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</si>
  <si>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</si>
  <si>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</si>
  <si>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</si>
  <si>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</si>
  <si>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</si>
  <si>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</si>
  <si>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</si>
  <si>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</si>
  <si>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</si>
  <si>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</si>
  <si>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</si>
  <si>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</si>
  <si>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</si>
  <si>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</si>
  <si>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Provision for taxation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</si>
  <si>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</si>
  <si>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</si>
  <si>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</si>
  <si>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</si>
  <si>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</si>
  <si>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</si>
  <si>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</si>
  <si>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</si>
  <si>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</si>
  <si>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</si>
  <si>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</si>
  <si>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</si>
  <si>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</si>
  <si>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</si>
  <si>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</si>
  <si>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</si>
  <si>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</si>
  <si>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</si>
  <si>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</si>
  <si>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31/01/2012</t>
  </si>
  <si>
    <t>Tax paid</t>
  </si>
  <si>
    <t>LONG TERM BOROWINGS</t>
  </si>
  <si>
    <t>Accumulated</t>
  </si>
  <si>
    <t>Losses/</t>
  </si>
  <si>
    <t>Profits</t>
  </si>
  <si>
    <t>Net cash used in financing activities</t>
  </si>
  <si>
    <t>Balance at 1 February 2011</t>
  </si>
  <si>
    <t>Bad debt</t>
  </si>
  <si>
    <t>PPE written off</t>
  </si>
  <si>
    <t>31/01/2013</t>
  </si>
  <si>
    <t>Prepayment</t>
  </si>
  <si>
    <t>Other debtors and deposits</t>
  </si>
  <si>
    <t>Balance at 1 February 2012</t>
  </si>
  <si>
    <t xml:space="preserve">the year ended 31 January 2012 and the accompanying explanatory notes attached to the interim financial statements </t>
  </si>
  <si>
    <t>Other income/(loss)</t>
  </si>
  <si>
    <t>Profit before finance cost,</t>
  </si>
  <si>
    <t>Total Comprehensive loss</t>
  </si>
  <si>
    <t>Net loss attributable to</t>
  </si>
  <si>
    <t>Accumulated losses</t>
  </si>
  <si>
    <t>Net profit/(loss) before taxation</t>
  </si>
  <si>
    <t>Net cash used in operating activities</t>
  </si>
  <si>
    <t>NET INCREASE/(DECREASE) IN CASH AND CASH EQUIVALENTS</t>
  </si>
  <si>
    <t>25/09/2012</t>
  </si>
  <si>
    <t>Quarterly report on consolidated results for the 2nd quarter period ended 31/07/2012</t>
  </si>
  <si>
    <t>31/07/2011</t>
  </si>
  <si>
    <t>31/07/2012</t>
  </si>
  <si>
    <t>Tax recoverable</t>
  </si>
  <si>
    <t>Balance at 31 July 2012</t>
  </si>
  <si>
    <t>Balance at 31 July 2011</t>
  </si>
  <si>
    <t>Operating (loss)/profit before working capital changes</t>
  </si>
  <si>
    <t>Cash used in operating ativities</t>
  </si>
  <si>
    <t>Net cash generated from investing activities</t>
  </si>
  <si>
    <t>The Condensed Consolidated Cash Flow Statement should be read in conjunction with the Annual Financial Report for</t>
  </si>
  <si>
    <t>(Loss)/Profit before income tax</t>
  </si>
  <si>
    <t>(Loss)/Profit before income tax,</t>
  </si>
  <si>
    <t>Net Profit/(Loss) for the period</t>
  </si>
  <si>
    <t>Earnings/(Loss) per share based on 2(m)</t>
  </si>
  <si>
    <t>NET CURRENT ASSET /( LIABILITIES)</t>
  </si>
  <si>
    <t>Total Comprehensive Profit</t>
  </si>
  <si>
    <t>The Condensed Consolidated Statements For Changes In Equity should be read in conjunction with the Annual Financial Report For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</si>
</sst>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95">
      <selection activeCell="D89" sqref="D89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187</v>
      </c>
    </row>
    <row r="6" spans="1:6" ht="11.25">
      <c r="A6" s="40" t="s">
        <v>163</v>
      </c>
      <c r="E6" s="41" t="s">
        <v>2</v>
      </c>
      <c r="F6" s="40" t="s">
        <v>174</v>
      </c>
    </row>
    <row r="7" spans="1:6" ht="11.25">
      <c r="A7" s="40" t="s">
        <v>8</v>
      </c>
      <c r="E7" s="41" t="s">
        <v>2</v>
      </c>
      <c r="F7" s="77">
        <v>2</v>
      </c>
    </row>
    <row r="8" ht="11.25">
      <c r="E8" s="41"/>
    </row>
    <row r="9" spans="1:12" ht="11.25">
      <c r="A9" s="90" t="s">
        <v>188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119</v>
      </c>
    </row>
    <row r="21" spans="6:12" ht="11.25">
      <c r="F21" s="51" t="s">
        <v>190</v>
      </c>
      <c r="G21" s="54"/>
      <c r="H21" s="51" t="s">
        <v>189</v>
      </c>
      <c r="I21" s="54"/>
      <c r="J21" s="51" t="s">
        <v>190</v>
      </c>
      <c r="K21" s="54"/>
      <c r="L21" s="51" t="s">
        <v>189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J26-3951</f>
        <v>3534</v>
      </c>
      <c r="G26" s="56"/>
      <c r="H26" s="55">
        <v>3524</v>
      </c>
      <c r="I26" s="56"/>
      <c r="J26" s="55">
        <v>7485</v>
      </c>
      <c r="K26" s="56"/>
      <c r="L26" s="55">
        <v>7268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179</v>
      </c>
      <c r="F30" s="55">
        <f>J30-2441</f>
        <v>4678</v>
      </c>
      <c r="G30" s="56"/>
      <c r="H30" s="55">
        <v>874</v>
      </c>
      <c r="I30" s="56"/>
      <c r="J30" s="55">
        <v>7119</v>
      </c>
      <c r="K30" s="56"/>
      <c r="L30" s="55">
        <v>864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127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128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129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130</v>
      </c>
      <c r="F35" s="49">
        <f>F41-F26-F28-F30</f>
        <v>-4742</v>
      </c>
      <c r="G35" s="56"/>
      <c r="H35" s="49">
        <f>H41-H26-H28-H30</f>
        <v>-2726</v>
      </c>
      <c r="I35" s="56"/>
      <c r="J35" s="49">
        <f>J41-J26-J28-J30</f>
        <v>-8562</v>
      </c>
      <c r="K35" s="56"/>
      <c r="L35" s="49">
        <f>L41-L26-L28-L30</f>
        <v>-6217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180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J41-2572</f>
        <v>3470</v>
      </c>
      <c r="G41" s="56"/>
      <c r="H41" s="60">
        <v>1672</v>
      </c>
      <c r="I41" s="56"/>
      <c r="J41" s="60">
        <v>6042</v>
      </c>
      <c r="K41" s="56"/>
      <c r="L41" s="60">
        <v>1915</v>
      </c>
    </row>
    <row r="42" spans="2:12" ht="11.25">
      <c r="B42" s="41"/>
      <c r="F42" s="60" t="s">
        <v>111</v>
      </c>
      <c r="G42" s="56"/>
      <c r="H42" s="60" t="s">
        <v>111</v>
      </c>
      <c r="I42" s="56"/>
      <c r="J42" s="60" t="s">
        <v>111</v>
      </c>
      <c r="K42" s="56"/>
      <c r="L42" s="60" t="s">
        <v>111</v>
      </c>
    </row>
    <row r="43" spans="2:12" ht="11.25">
      <c r="B43" s="41" t="s">
        <v>37</v>
      </c>
      <c r="C43" s="40" t="s">
        <v>44</v>
      </c>
      <c r="F43" s="60">
        <f>J43--385</f>
        <v>-377</v>
      </c>
      <c r="G43" s="56"/>
      <c r="H43" s="60">
        <v>-434</v>
      </c>
      <c r="I43" s="56"/>
      <c r="J43" s="60">
        <v>-762</v>
      </c>
      <c r="K43" s="56"/>
      <c r="L43" s="60">
        <v>-834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J45--1307</f>
        <v>-1299</v>
      </c>
      <c r="G45" s="56"/>
      <c r="H45" s="60">
        <v>-1536</v>
      </c>
      <c r="I45" s="56"/>
      <c r="J45" s="60">
        <v>-2606</v>
      </c>
      <c r="K45" s="56"/>
      <c r="L45" s="60">
        <v>-3188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140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141</v>
      </c>
      <c r="F48" s="62">
        <f>J48</f>
        <v>-2089</v>
      </c>
      <c r="G48" s="56"/>
      <c r="H48" s="62">
        <v>0</v>
      </c>
      <c r="I48" s="56"/>
      <c r="J48" s="62">
        <v>-2089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198</v>
      </c>
      <c r="F50" s="22">
        <f>F41+F43+F45+F48</f>
        <v>-295</v>
      </c>
      <c r="G50" s="56"/>
      <c r="H50" s="22">
        <f>H41+H43+H45+H48</f>
        <v>-298</v>
      </c>
      <c r="I50" s="56"/>
      <c r="J50" s="22">
        <f>J41+J43+J45+J48</f>
        <v>585</v>
      </c>
      <c r="K50" s="56"/>
      <c r="L50" s="22">
        <f>L41+L43+L45+L48</f>
        <v>-2107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199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-295</v>
      </c>
      <c r="G61" s="56"/>
      <c r="H61" s="57">
        <f>H50+H55</f>
        <v>-298</v>
      </c>
      <c r="I61" s="56"/>
      <c r="J61" s="57">
        <f>J50+J55</f>
        <v>585</v>
      </c>
      <c r="K61" s="56"/>
      <c r="L61" s="57">
        <f>L50+L55</f>
        <v>-2107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J63--970</f>
        <v>2361</v>
      </c>
      <c r="G63" s="56"/>
      <c r="H63" s="55">
        <v>-1014</v>
      </c>
      <c r="I63" s="56"/>
      <c r="J63" s="55">
        <v>1391</v>
      </c>
      <c r="K63" s="56"/>
      <c r="L63" s="55">
        <v>-717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200</v>
      </c>
      <c r="F65" s="55">
        <f>SUM(F61:F63)</f>
        <v>2066</v>
      </c>
      <c r="G65" s="56"/>
      <c r="H65" s="55">
        <f>SUM(H61:H63)</f>
        <v>-1312</v>
      </c>
      <c r="I65" s="56"/>
      <c r="J65" s="55">
        <f>SUM(J61:J63)</f>
        <v>1976</v>
      </c>
      <c r="K65" s="56"/>
      <c r="L65" s="55">
        <f>SUM(L61:L63)</f>
        <v>-2824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147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181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146</v>
      </c>
      <c r="F70" s="88">
        <f>SUM(F65:F67)</f>
        <v>2066</v>
      </c>
      <c r="G70" s="56"/>
      <c r="H70" s="88">
        <f>SUM(H65:H67)</f>
        <v>-1312</v>
      </c>
      <c r="I70" s="64"/>
      <c r="J70" s="88">
        <f>SUM(J65:J67)</f>
        <v>1976</v>
      </c>
      <c r="K70" s="64"/>
      <c r="L70" s="88">
        <f>SUM(L65:L67)</f>
        <v>-2824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182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159</v>
      </c>
      <c r="F73" s="63">
        <f>SUM(F70:F71)</f>
        <v>2066</v>
      </c>
      <c r="G73" s="56"/>
      <c r="H73" s="63">
        <f>SUM(H70:H71)</f>
        <v>-1312</v>
      </c>
      <c r="I73" s="64"/>
      <c r="J73" s="63">
        <f>SUM(J70:J71)</f>
        <v>1976</v>
      </c>
      <c r="K73" s="64"/>
      <c r="L73" s="63">
        <f>SUM(L70:L71)</f>
        <v>-2824</v>
      </c>
    </row>
    <row r="74" spans="2:12" ht="11.25">
      <c r="B74" s="41"/>
      <c r="C74" s="72" t="s">
        <v>162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2066</v>
      </c>
      <c r="G75" s="56"/>
      <c r="H75" s="89">
        <f>SUM(H73:H74)</f>
        <v>-1312</v>
      </c>
      <c r="I75" s="64"/>
      <c r="J75" s="89">
        <f>SUM(J73:J74)</f>
        <v>1976</v>
      </c>
      <c r="K75" s="64"/>
      <c r="L75" s="89">
        <f>SUM(L73:L74)</f>
        <v>-2824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181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149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159</v>
      </c>
      <c r="F79" s="63">
        <f>SUM(F75:F76)</f>
        <v>2066</v>
      </c>
      <c r="G79" s="56"/>
      <c r="H79" s="63">
        <f>SUM(H75:H76)</f>
        <v>-1312</v>
      </c>
      <c r="I79" s="64"/>
      <c r="J79" s="63">
        <f>SUM(J75:J76)</f>
        <v>1976</v>
      </c>
      <c r="K79" s="64"/>
      <c r="L79" s="63">
        <f>SUM(L75:L76)</f>
        <v>-2824</v>
      </c>
    </row>
    <row r="80" spans="2:12" ht="11.25">
      <c r="B80" s="41"/>
      <c r="C80" s="72" t="s">
        <v>162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2066</v>
      </c>
      <c r="G81" s="56"/>
      <c r="H81" s="89">
        <f>SUM(H79:H80)</f>
        <v>-1312</v>
      </c>
      <c r="I81" s="64"/>
      <c r="J81" s="89">
        <f>SUM(J79:J80)</f>
        <v>1976</v>
      </c>
      <c r="K81" s="64"/>
      <c r="L81" s="89">
        <f>SUM(L79:L80)</f>
        <v>-2824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201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2.841620246200399</v>
      </c>
      <c r="G86" s="44"/>
      <c r="H86" s="65">
        <f>H73/H89*100</f>
        <v>-1.804552644247301</v>
      </c>
      <c r="I86" s="44"/>
      <c r="J86" s="65">
        <f>J73/J89*100</f>
        <v>2.717832336152947</v>
      </c>
      <c r="K86" s="44"/>
      <c r="L86" s="65">
        <f>L73/L89*100</f>
        <v>-3.884189533044495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66</v>
      </c>
      <c r="F92" s="47">
        <f>F73/F95*100</f>
        <v>2.841620246200399</v>
      </c>
      <c r="G92" s="44"/>
      <c r="H92" s="47">
        <f>H73/H95*100</f>
        <v>-1.804552644247301</v>
      </c>
      <c r="I92" s="44"/>
      <c r="J92" s="47">
        <f>J73/J95*100</f>
        <v>2.717832336152947</v>
      </c>
      <c r="K92" s="44"/>
      <c r="L92" s="47">
        <f>L73/L95*100</f>
        <v>-3.884189533044495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35</v>
      </c>
      <c r="C98" s="40" t="s">
        <v>67</v>
      </c>
      <c r="F98" s="47" t="s">
        <v>133</v>
      </c>
      <c r="G98" s="44"/>
      <c r="H98" s="47" t="s">
        <v>133</v>
      </c>
      <c r="I98" s="44"/>
      <c r="J98" s="47" t="s">
        <v>133</v>
      </c>
      <c r="K98" s="44"/>
      <c r="L98" s="47" t="s">
        <v>133</v>
      </c>
      <c r="M98" s="45"/>
    </row>
    <row r="99" spans="2:13" ht="11.25">
      <c r="B99" s="41" t="s">
        <v>37</v>
      </c>
      <c r="C99" s="40" t="s">
        <v>68</v>
      </c>
      <c r="F99" s="47" t="s">
        <v>133</v>
      </c>
      <c r="G99" s="44"/>
      <c r="H99" s="47" t="s">
        <v>133</v>
      </c>
      <c r="I99" s="44"/>
      <c r="J99" s="47" t="s">
        <v>133</v>
      </c>
      <c r="K99" s="44"/>
      <c r="L99" s="47" t="s">
        <v>133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106</v>
      </c>
      <c r="F106" s="67"/>
      <c r="J106" s="42"/>
      <c r="K106" s="42"/>
      <c r="L106" s="42"/>
    </row>
    <row r="107" spans="2:12" ht="11.25">
      <c r="B107" s="41"/>
      <c r="D107" s="40" t="s">
        <v>178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7">
      <selection activeCell="E50" sqref="E5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25/09/2012</v>
      </c>
    </row>
    <row r="6" spans="1:5" ht="11.25">
      <c r="A6" s="2" t="s">
        <v>163</v>
      </c>
      <c r="C6" s="3"/>
      <c r="D6" s="3" t="s">
        <v>2</v>
      </c>
      <c r="E6" s="2" t="str">
        <f>KLSE_IS!F6</f>
        <v>31/01/2013</v>
      </c>
    </row>
    <row r="7" spans="1:5" ht="11.25">
      <c r="A7" s="2" t="s">
        <v>8</v>
      </c>
      <c r="C7" s="3"/>
      <c r="D7" s="3" t="s">
        <v>2</v>
      </c>
      <c r="E7" s="16">
        <f>KLSE_IS!F7</f>
        <v>2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2nd quarter period ended 31/07/2012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154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126</v>
      </c>
      <c r="G19" s="7"/>
      <c r="H19" s="7" t="s">
        <v>119</v>
      </c>
    </row>
    <row r="20" spans="6:8" ht="11.25">
      <c r="F20" s="7" t="s">
        <v>190</v>
      </c>
      <c r="G20" s="7"/>
      <c r="H20" s="7" t="s">
        <v>164</v>
      </c>
    </row>
    <row r="21" spans="6:8" ht="11.25">
      <c r="F21" s="51" t="s">
        <v>101</v>
      </c>
      <c r="G21" s="7"/>
      <c r="H21" s="7" t="s">
        <v>116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71998</v>
      </c>
      <c r="G25" s="8"/>
      <c r="H25" s="20">
        <v>78498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1001</v>
      </c>
      <c r="G28" s="8"/>
      <c r="H28" s="9">
        <v>540</v>
      </c>
    </row>
    <row r="29" spans="3:8" ht="11.25">
      <c r="C29" s="2" t="s">
        <v>14</v>
      </c>
      <c r="F29" s="61">
        <v>1978</v>
      </c>
      <c r="G29" s="8"/>
      <c r="H29" s="10">
        <v>1881</v>
      </c>
    </row>
    <row r="30" spans="3:8" ht="11.25">
      <c r="C30" s="2" t="s">
        <v>139</v>
      </c>
      <c r="F30" s="61">
        <v>5822</v>
      </c>
      <c r="G30" s="8"/>
      <c r="H30" s="10">
        <v>6939</v>
      </c>
    </row>
    <row r="31" spans="3:8" ht="11.25">
      <c r="C31" s="2" t="s">
        <v>175</v>
      </c>
      <c r="F31" s="61">
        <v>300</v>
      </c>
      <c r="G31" s="8"/>
      <c r="H31" s="10">
        <v>366</v>
      </c>
    </row>
    <row r="32" spans="3:8" ht="11.25">
      <c r="C32" s="2" t="s">
        <v>176</v>
      </c>
      <c r="F32" s="61">
        <v>2744</v>
      </c>
      <c r="G32" s="8"/>
      <c r="H32" s="10">
        <v>100</v>
      </c>
    </row>
    <row r="33" spans="3:8" ht="11.25">
      <c r="C33" s="2" t="s">
        <v>191</v>
      </c>
      <c r="F33" s="61">
        <v>435</v>
      </c>
      <c r="G33" s="8"/>
      <c r="H33" s="10">
        <v>439</v>
      </c>
    </row>
    <row r="34" spans="1:8" ht="11.25">
      <c r="A34" s="3"/>
      <c r="F34" s="73">
        <f>SUM(F28:F33)</f>
        <v>12280</v>
      </c>
      <c r="G34" s="8"/>
      <c r="H34" s="11">
        <f>SUM(H28:H33)</f>
        <v>10265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11498</v>
      </c>
      <c r="G37" s="8"/>
      <c r="H37" s="10">
        <v>15258</v>
      </c>
    </row>
    <row r="38" spans="1:8" ht="11.25">
      <c r="A38" s="3"/>
      <c r="C38" s="2" t="s">
        <v>17</v>
      </c>
      <c r="F38" s="61">
        <v>238</v>
      </c>
      <c r="G38" s="8"/>
      <c r="H38" s="10">
        <v>268</v>
      </c>
    </row>
    <row r="39" spans="1:8" ht="11.25">
      <c r="A39" s="3"/>
      <c r="C39" s="2" t="s">
        <v>72</v>
      </c>
      <c r="F39" s="61">
        <v>487</v>
      </c>
      <c r="G39" s="8"/>
      <c r="H39" s="10">
        <v>772</v>
      </c>
    </row>
    <row r="40" spans="1:8" ht="11.25">
      <c r="A40" s="3"/>
      <c r="C40" s="2" t="s">
        <v>144</v>
      </c>
      <c r="F40" s="61">
        <v>52</v>
      </c>
      <c r="G40" s="8"/>
      <c r="H40" s="10">
        <v>0</v>
      </c>
    </row>
    <row r="41" spans="1:8" ht="11.25">
      <c r="A41" s="3"/>
      <c r="F41" s="73">
        <f>SUM(F37:F40)</f>
        <v>12275</v>
      </c>
      <c r="G41" s="8"/>
      <c r="H41" s="11">
        <f>SUM(H37:H40)</f>
        <v>16298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202</v>
      </c>
      <c r="F43" s="22">
        <f>SUM(F34-F41)</f>
        <v>5</v>
      </c>
      <c r="G43" s="8"/>
      <c r="H43" s="8">
        <f>SUM(H34-H41)</f>
        <v>-6033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72003</v>
      </c>
      <c r="G45" s="8"/>
      <c r="H45" s="12">
        <f>SUM(H25+H43)</f>
        <v>72465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160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111</v>
      </c>
      <c r="G68" s="8"/>
      <c r="H68" s="8" t="s">
        <v>111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135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183</v>
      </c>
      <c r="F74" s="58">
        <f>KLSE_ES!I43</f>
        <v>-3795</v>
      </c>
      <c r="G74" s="8"/>
      <c r="H74" s="13">
        <v>-5771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68771</v>
      </c>
      <c r="G76" s="8"/>
      <c r="H76" s="8">
        <f>SUM(H66:H74)</f>
        <v>66795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161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166</v>
      </c>
      <c r="F82" s="22">
        <v>2095</v>
      </c>
      <c r="G82" s="8"/>
      <c r="H82" s="22">
        <v>3090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1137</v>
      </c>
      <c r="G84" s="8"/>
      <c r="H84" s="8">
        <v>2580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72003</v>
      </c>
      <c r="G86" s="8"/>
      <c r="H86" s="12">
        <f>SUM(H76:H84)</f>
        <v>72465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132</v>
      </c>
      <c r="F89" s="75">
        <f>F76/F66</f>
        <v>0.945890929097036</v>
      </c>
      <c r="G89" s="8"/>
      <c r="H89" s="15">
        <f>H76/H66</f>
        <v>0.9187126057355065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107</v>
      </c>
    </row>
    <row r="94" ht="11.25">
      <c r="B94" s="2" t="str">
        <f>KLSE_IS!D107</f>
        <v>the year ended 31 January 2012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49">
      <selection activeCell="G69" sqref="G6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25/09/2012</v>
      </c>
      <c r="D5" s="40"/>
    </row>
    <row r="6" spans="1:3" ht="11.25">
      <c r="A6" s="2" t="s">
        <v>163</v>
      </c>
      <c r="B6" s="3" t="s">
        <v>2</v>
      </c>
      <c r="C6" s="2" t="str">
        <f>KLSE_IS!F6</f>
        <v>31/01/2013</v>
      </c>
    </row>
    <row r="7" spans="1:3" ht="11.25">
      <c r="A7" s="2" t="s">
        <v>8</v>
      </c>
      <c r="B7" s="3" t="s">
        <v>2</v>
      </c>
      <c r="C7" s="16">
        <f>KLSE_IS!F7</f>
        <v>2</v>
      </c>
    </row>
    <row r="9" spans="1:13" ht="11.25">
      <c r="A9" s="93" t="str">
        <f>KLSE_IS!A9</f>
        <v>Quarterly report on consolidated results for the 2nd quarter period ended 31/07/2012</v>
      </c>
      <c r="B9" s="93"/>
      <c r="C9" s="93"/>
      <c r="D9" s="93"/>
      <c r="E9" s="93"/>
      <c r="F9" s="93"/>
      <c r="G9" s="93"/>
      <c r="H9" s="93"/>
      <c r="I9" s="93"/>
      <c r="M9" s="2" t="s">
        <v>111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109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167</v>
      </c>
    </row>
    <row r="16" spans="4:10" ht="11.25">
      <c r="D16" s="5" t="s">
        <v>88</v>
      </c>
      <c r="E16" s="5" t="s">
        <v>88</v>
      </c>
      <c r="F16" s="5" t="s">
        <v>136</v>
      </c>
      <c r="G16" s="5" t="s">
        <v>91</v>
      </c>
      <c r="H16" s="5" t="s">
        <v>90</v>
      </c>
      <c r="I16" s="5" t="s">
        <v>168</v>
      </c>
      <c r="J16" s="5"/>
    </row>
    <row r="17" spans="4:10" ht="11.25">
      <c r="D17" s="5" t="s">
        <v>90</v>
      </c>
      <c r="E17" s="5" t="s">
        <v>89</v>
      </c>
      <c r="F17" s="5" t="s">
        <v>137</v>
      </c>
      <c r="G17" s="5" t="s">
        <v>92</v>
      </c>
      <c r="H17" s="5" t="s">
        <v>92</v>
      </c>
      <c r="I17" s="5" t="s">
        <v>169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177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-5771</v>
      </c>
      <c r="J20" s="8">
        <f>SUM(D20:I20)</f>
        <v>66795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-5771</v>
      </c>
      <c r="J24" s="8">
        <f t="shared" si="0"/>
        <v>66795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114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151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152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203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150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1976</v>
      </c>
      <c r="J39" s="22">
        <f>SUM(D39:I39)</f>
        <v>1976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111</v>
      </c>
      <c r="J40" s="22"/>
    </row>
    <row r="41" spans="1:10" s="40" customFormat="1" ht="11.25">
      <c r="A41" s="40" t="s">
        <v>110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192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-3795</v>
      </c>
      <c r="J43" s="68">
        <f t="shared" si="1"/>
        <v>68771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171</v>
      </c>
      <c r="B46" s="31"/>
      <c r="C46" s="30"/>
      <c r="D46" s="32">
        <v>72705</v>
      </c>
      <c r="E46" s="32">
        <v>136</v>
      </c>
      <c r="F46" s="32">
        <v>-269</v>
      </c>
      <c r="G46" s="32">
        <v>0</v>
      </c>
      <c r="H46" s="32">
        <v>0</v>
      </c>
      <c r="I46" s="32">
        <v>50461</v>
      </c>
      <c r="J46" s="32">
        <f>SUM(D46:I46)</f>
        <v>123033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-269</v>
      </c>
      <c r="G50" s="32">
        <f t="shared" si="2"/>
        <v>0</v>
      </c>
      <c r="H50" s="32">
        <f t="shared" si="2"/>
        <v>0</v>
      </c>
      <c r="I50" s="32">
        <f t="shared" si="2"/>
        <v>50461</v>
      </c>
      <c r="J50" s="32">
        <f t="shared" si="2"/>
        <v>123033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112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135</v>
      </c>
      <c r="B54" s="31"/>
      <c r="C54" s="30"/>
      <c r="D54" s="32">
        <v>0</v>
      </c>
      <c r="E54" s="32">
        <v>0</v>
      </c>
      <c r="F54" s="32">
        <v>-3</v>
      </c>
      <c r="G54" s="32">
        <v>0</v>
      </c>
      <c r="H54" s="32">
        <v>0</v>
      </c>
      <c r="I54" s="32">
        <v>0</v>
      </c>
      <c r="J54" s="32">
        <f>SUM(D54:I54)</f>
        <v>-3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113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114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148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150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-2824</v>
      </c>
      <c r="J65" s="38">
        <f>SUM(D65:I65)</f>
        <v>-2824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110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193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-272</v>
      </c>
      <c r="G69" s="35">
        <f t="shared" si="3"/>
        <v>0</v>
      </c>
      <c r="H69" s="35">
        <f t="shared" si="3"/>
        <v>0</v>
      </c>
      <c r="I69" s="35">
        <f t="shared" si="3"/>
        <v>47637</v>
      </c>
      <c r="J69" s="35">
        <f>SUM(J50:J68)</f>
        <v>120206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204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KLSE_BS!B94</f>
        <v>the year ended 31 January 2012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0"/>
  <sheetViews>
    <sheetView zoomScalePageLayoutView="0" workbookViewId="0" topLeftCell="A42">
      <selection activeCell="B68" sqref="B68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25/09/2012</v>
      </c>
    </row>
    <row r="6" spans="1:4" s="69" customFormat="1" ht="11.25">
      <c r="A6" s="40" t="s">
        <v>163</v>
      </c>
      <c r="C6" s="69" t="s">
        <v>2</v>
      </c>
      <c r="D6" s="69" t="str">
        <f>KLSE_IS!F6</f>
        <v>31/01/2013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2</v>
      </c>
    </row>
    <row r="8" s="69" customFormat="1" ht="11.25" customHeight="1"/>
    <row r="9" spans="1:6" s="69" customFormat="1" ht="11.25">
      <c r="A9" s="90" t="str">
        <f>KLSE_IS!A9</f>
        <v>Quarterly report on consolidated results for the 2nd quarter period ended 31/07/2012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155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70</v>
      </c>
      <c r="F14" s="5" t="s">
        <v>131</v>
      </c>
      <c r="G14" s="5" t="s">
        <v>30</v>
      </c>
    </row>
    <row r="15" spans="1:7" ht="11.25">
      <c r="A15" s="23"/>
      <c r="B15" s="23"/>
      <c r="C15" s="23"/>
      <c r="D15" s="23"/>
      <c r="E15" s="42" t="s">
        <v>124</v>
      </c>
      <c r="F15" s="5" t="s">
        <v>124</v>
      </c>
      <c r="G15" s="5" t="s">
        <v>32</v>
      </c>
    </row>
    <row r="16" spans="1:7" ht="11.25">
      <c r="A16" s="23"/>
      <c r="B16" s="23"/>
      <c r="C16" s="23"/>
      <c r="D16" s="23"/>
      <c r="E16" s="42" t="s">
        <v>79</v>
      </c>
      <c r="F16" s="5" t="s">
        <v>79</v>
      </c>
      <c r="G16" s="5" t="s">
        <v>79</v>
      </c>
    </row>
    <row r="17" spans="1:7" ht="11.25">
      <c r="A17" s="23"/>
      <c r="B17" s="23"/>
      <c r="C17" s="23"/>
      <c r="D17" s="23"/>
      <c r="E17" s="42" t="s">
        <v>190</v>
      </c>
      <c r="F17" s="5" t="s">
        <v>189</v>
      </c>
      <c r="G17" s="5" t="s">
        <v>120</v>
      </c>
    </row>
    <row r="18" spans="1:7" ht="11.25">
      <c r="A18" s="23"/>
      <c r="B18" s="23"/>
      <c r="C18" s="23"/>
      <c r="D18" s="23"/>
      <c r="E18" s="42" t="s">
        <v>101</v>
      </c>
      <c r="F18" s="42" t="s">
        <v>101</v>
      </c>
      <c r="G18" s="5" t="s">
        <v>116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80</v>
      </c>
      <c r="F20" s="5" t="s">
        <v>80</v>
      </c>
      <c r="G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184</v>
      </c>
      <c r="B22" s="23"/>
      <c r="C22" s="23"/>
      <c r="D22" s="23"/>
      <c r="E22" s="83">
        <v>585</v>
      </c>
      <c r="F22" s="26">
        <v>-2107</v>
      </c>
      <c r="G22" s="26">
        <v>22268</v>
      </c>
    </row>
    <row r="23" spans="1:7" ht="11.25">
      <c r="A23" s="23" t="s">
        <v>76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94</v>
      </c>
      <c r="C24" s="23"/>
      <c r="D24" s="23"/>
      <c r="E24" s="83">
        <v>2606</v>
      </c>
      <c r="F24" s="26">
        <v>3188</v>
      </c>
      <c r="G24" s="26">
        <v>8042</v>
      </c>
    </row>
    <row r="25" spans="1:7" ht="11.25">
      <c r="A25" s="23"/>
      <c r="B25" s="23" t="s">
        <v>143</v>
      </c>
      <c r="C25" s="23"/>
      <c r="D25" s="23"/>
      <c r="E25" s="83">
        <v>2089</v>
      </c>
      <c r="F25" s="26">
        <v>0</v>
      </c>
      <c r="G25" s="26"/>
    </row>
    <row r="26" spans="1:7" ht="11.25">
      <c r="A26" s="23"/>
      <c r="B26" s="2" t="s">
        <v>145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" t="s">
        <v>172</v>
      </c>
      <c r="C27" s="23"/>
      <c r="D27" s="23"/>
      <c r="E27" s="83">
        <v>0</v>
      </c>
      <c r="F27" s="26"/>
      <c r="G27" s="26"/>
    </row>
    <row r="28" spans="1:7" ht="11.25">
      <c r="A28" s="23"/>
      <c r="B28" s="23" t="s">
        <v>142</v>
      </c>
      <c r="C28" s="23"/>
      <c r="D28" s="23"/>
      <c r="E28" s="83">
        <v>-7105</v>
      </c>
      <c r="F28" s="26">
        <v>-946</v>
      </c>
      <c r="G28" s="26"/>
    </row>
    <row r="29" spans="1:7" ht="11.25">
      <c r="A29" s="23"/>
      <c r="B29" s="2" t="s">
        <v>173</v>
      </c>
      <c r="C29" s="23"/>
      <c r="D29" s="23"/>
      <c r="E29" s="83">
        <v>0</v>
      </c>
      <c r="F29" s="26">
        <v>0</v>
      </c>
      <c r="G29" s="26">
        <v>-15</v>
      </c>
    </row>
    <row r="30" spans="1:7" ht="11.25">
      <c r="A30" s="23"/>
      <c r="B30" s="23" t="s">
        <v>81</v>
      </c>
      <c r="C30" s="23"/>
      <c r="D30" s="23"/>
      <c r="E30" s="84">
        <v>762</v>
      </c>
      <c r="F30" s="27">
        <v>834</v>
      </c>
      <c r="G30" s="27">
        <v>965</v>
      </c>
    </row>
    <row r="31" spans="1:7" ht="11.25">
      <c r="A31" s="2" t="s">
        <v>194</v>
      </c>
      <c r="B31" s="23"/>
      <c r="C31" s="23"/>
      <c r="D31" s="23"/>
      <c r="E31" s="83">
        <f>SUM(E22:E30)</f>
        <v>-1063</v>
      </c>
      <c r="F31" s="26">
        <f>SUM(F22:F30)</f>
        <v>969</v>
      </c>
      <c r="G31" s="26">
        <f>SUM(G22:G30)</f>
        <v>31260</v>
      </c>
    </row>
    <row r="32" spans="1:7" ht="11.25">
      <c r="A32" s="23" t="s">
        <v>77</v>
      </c>
      <c r="B32" s="23"/>
      <c r="C32" s="23"/>
      <c r="D32" s="23"/>
      <c r="E32" s="83"/>
      <c r="F32" s="26"/>
      <c r="G32" s="26"/>
    </row>
    <row r="33" spans="1:7" ht="11.25">
      <c r="A33" s="23"/>
      <c r="B33" s="2" t="s">
        <v>157</v>
      </c>
      <c r="C33" s="23"/>
      <c r="D33" s="23"/>
      <c r="E33" s="83">
        <f>-2618-1</f>
        <v>-2619</v>
      </c>
      <c r="F33" s="26">
        <v>-257</v>
      </c>
      <c r="G33" s="26">
        <v>783</v>
      </c>
    </row>
    <row r="34" spans="1:7" ht="11.25">
      <c r="A34" s="23"/>
      <c r="B34" s="2" t="s">
        <v>156</v>
      </c>
      <c r="C34" s="23"/>
      <c r="D34" s="23"/>
      <c r="E34" s="83">
        <v>1117</v>
      </c>
      <c r="F34" s="26">
        <v>-1575</v>
      </c>
      <c r="G34" s="26"/>
    </row>
    <row r="35" spans="1:7" ht="11.25">
      <c r="A35" s="23"/>
      <c r="B35" s="2" t="s">
        <v>158</v>
      </c>
      <c r="C35" s="23"/>
      <c r="D35" s="23"/>
      <c r="E35" s="84">
        <v>-314</v>
      </c>
      <c r="F35" s="27">
        <v>260</v>
      </c>
      <c r="G35" s="27">
        <v>137</v>
      </c>
    </row>
    <row r="36" spans="1:7" ht="11.25">
      <c r="A36" s="2" t="s">
        <v>195</v>
      </c>
      <c r="B36" s="23"/>
      <c r="C36" s="23"/>
      <c r="D36" s="23"/>
      <c r="E36" s="83">
        <f>SUM(E31:E35)</f>
        <v>-2879</v>
      </c>
      <c r="F36" s="26">
        <f>SUM(F31:F35)</f>
        <v>-603</v>
      </c>
      <c r="G36" s="26">
        <f>SUM(G31:G35)</f>
        <v>32180</v>
      </c>
    </row>
    <row r="37" spans="1:7" ht="11.25">
      <c r="A37" s="23"/>
      <c r="B37" s="2" t="s">
        <v>165</v>
      </c>
      <c r="C37" s="23"/>
      <c r="D37" s="23"/>
      <c r="E37" s="83">
        <v>-53</v>
      </c>
      <c r="F37" s="26">
        <v>-137</v>
      </c>
      <c r="G37" s="26">
        <v>-3077</v>
      </c>
    </row>
    <row r="38" spans="1:7" ht="11.25">
      <c r="A38" s="23"/>
      <c r="B38" s="23" t="s">
        <v>82</v>
      </c>
      <c r="C38" s="23"/>
      <c r="D38" s="23"/>
      <c r="E38" s="83">
        <f>-E30</f>
        <v>-762</v>
      </c>
      <c r="F38" s="26">
        <f>-F30</f>
        <v>-834</v>
      </c>
      <c r="G38" s="26">
        <v>-965</v>
      </c>
    </row>
    <row r="39" spans="1:7" ht="11.25">
      <c r="A39" s="2" t="s">
        <v>185</v>
      </c>
      <c r="B39" s="23"/>
      <c r="C39" s="23"/>
      <c r="D39" s="23"/>
      <c r="E39" s="85">
        <f>SUM(E36:E38)</f>
        <v>-3694</v>
      </c>
      <c r="F39" s="28">
        <f>SUM(F36:F38)</f>
        <v>-1574</v>
      </c>
      <c r="G39" s="28">
        <f>SUM(G36:G38)</f>
        <v>28138</v>
      </c>
    </row>
    <row r="40" spans="1:7" ht="11.25">
      <c r="A40" s="23"/>
      <c r="B40" s="23"/>
      <c r="C40" s="23"/>
      <c r="D40" s="23"/>
      <c r="E40" s="83"/>
      <c r="F40" s="26"/>
      <c r="G40" s="26"/>
    </row>
    <row r="41" spans="1:7" ht="11.25">
      <c r="A41" s="1" t="s">
        <v>115</v>
      </c>
      <c r="B41" s="23"/>
      <c r="C41" s="23"/>
      <c r="D41" s="23"/>
      <c r="E41" s="83"/>
      <c r="F41" s="26"/>
      <c r="G41" s="26"/>
    </row>
    <row r="42" spans="1:7" ht="11.25">
      <c r="A42" s="23"/>
      <c r="B42" s="23" t="s">
        <v>95</v>
      </c>
      <c r="C42" s="23"/>
      <c r="D42" s="23"/>
      <c r="E42" s="83">
        <v>-4</v>
      </c>
      <c r="F42" s="26">
        <v>-203</v>
      </c>
      <c r="G42" s="26">
        <v>-31066</v>
      </c>
    </row>
    <row r="43" spans="1:7" ht="11.25">
      <c r="A43" s="23"/>
      <c r="B43" s="23" t="s">
        <v>125</v>
      </c>
      <c r="C43" s="23"/>
      <c r="D43" s="23"/>
      <c r="E43" s="83">
        <v>8913</v>
      </c>
      <c r="F43" s="26">
        <v>1589</v>
      </c>
      <c r="G43" s="26"/>
    </row>
    <row r="44" spans="1:7" ht="11.25">
      <c r="A44" s="2" t="s">
        <v>196</v>
      </c>
      <c r="B44" s="23"/>
      <c r="C44" s="23"/>
      <c r="D44" s="23"/>
      <c r="E44" s="85">
        <f>SUM(E42:E43)</f>
        <v>8909</v>
      </c>
      <c r="F44" s="28">
        <f>SUM(F42:F43)</f>
        <v>1386</v>
      </c>
      <c r="G44" s="28">
        <f>SUM(G42:G42)</f>
        <v>-31066</v>
      </c>
    </row>
    <row r="45" spans="1:7" ht="11.25">
      <c r="A45" s="23"/>
      <c r="B45" s="23"/>
      <c r="C45" s="23"/>
      <c r="D45" s="23"/>
      <c r="E45" s="83"/>
      <c r="F45" s="26"/>
      <c r="G45" s="26"/>
    </row>
    <row r="46" spans="1:7" ht="11.25">
      <c r="A46" s="1" t="s">
        <v>78</v>
      </c>
      <c r="B46" s="23"/>
      <c r="C46" s="23"/>
      <c r="D46" s="23"/>
      <c r="E46" s="83"/>
      <c r="F46" s="26"/>
      <c r="G46" s="26"/>
    </row>
    <row r="47" spans="1:7" ht="11.25">
      <c r="A47" s="1"/>
      <c r="B47" s="23" t="s">
        <v>121</v>
      </c>
      <c r="C47" s="23"/>
      <c r="D47" s="23"/>
      <c r="E47" s="83">
        <v>0</v>
      </c>
      <c r="F47" s="26">
        <v>0</v>
      </c>
      <c r="G47" s="26">
        <v>-58</v>
      </c>
    </row>
    <row r="48" spans="1:7" ht="11.25">
      <c r="A48" s="23"/>
      <c r="B48" s="23" t="s">
        <v>117</v>
      </c>
      <c r="C48" s="23"/>
      <c r="D48" s="23"/>
      <c r="E48" s="83">
        <v>0</v>
      </c>
      <c r="F48" s="26">
        <v>0</v>
      </c>
      <c r="G48" s="26">
        <v>0</v>
      </c>
    </row>
    <row r="49" spans="1:7" ht="11.25">
      <c r="A49" s="23"/>
      <c r="B49" s="23" t="s">
        <v>108</v>
      </c>
      <c r="C49" s="23"/>
      <c r="D49" s="23"/>
      <c r="E49" s="83">
        <v>0</v>
      </c>
      <c r="F49" s="26">
        <v>0</v>
      </c>
      <c r="G49" s="26"/>
    </row>
    <row r="50" spans="1:7" ht="11.25">
      <c r="A50" s="23"/>
      <c r="B50" s="23" t="s">
        <v>138</v>
      </c>
      <c r="C50" s="23"/>
      <c r="D50" s="23"/>
      <c r="E50" s="83">
        <v>0</v>
      </c>
      <c r="F50" s="26">
        <v>-3</v>
      </c>
      <c r="G50" s="26"/>
    </row>
    <row r="51" spans="1:7" ht="11.25">
      <c r="A51" s="23"/>
      <c r="B51" s="23" t="s">
        <v>134</v>
      </c>
      <c r="C51" s="23"/>
      <c r="D51" s="23"/>
      <c r="E51" s="83">
        <v>0</v>
      </c>
      <c r="F51" s="26">
        <v>0</v>
      </c>
      <c r="G51" s="26"/>
    </row>
    <row r="52" spans="1:7" ht="11.25">
      <c r="A52" s="23"/>
      <c r="B52" s="23" t="s">
        <v>96</v>
      </c>
      <c r="C52" s="23"/>
      <c r="D52" s="23"/>
      <c r="E52" s="83">
        <v>-44</v>
      </c>
      <c r="F52" s="26">
        <v>-43</v>
      </c>
      <c r="G52" s="26">
        <v>-263</v>
      </c>
    </row>
    <row r="53" spans="1:7" ht="11.25">
      <c r="A53" s="23"/>
      <c r="B53" s="23" t="s">
        <v>118</v>
      </c>
      <c r="C53" s="23"/>
      <c r="D53" s="23"/>
      <c r="E53" s="83">
        <v>0</v>
      </c>
      <c r="F53" s="26">
        <v>0</v>
      </c>
      <c r="G53" s="26">
        <v>3050</v>
      </c>
    </row>
    <row r="54" spans="1:7" ht="11.25">
      <c r="A54" s="23"/>
      <c r="B54" s="23" t="s">
        <v>99</v>
      </c>
      <c r="C54" s="23"/>
      <c r="D54" s="23"/>
      <c r="E54" s="83">
        <v>-883</v>
      </c>
      <c r="F54" s="26">
        <v>-870</v>
      </c>
      <c r="G54" s="26">
        <v>-868</v>
      </c>
    </row>
    <row r="55" spans="1:7" ht="11.25">
      <c r="A55" s="2" t="s">
        <v>170</v>
      </c>
      <c r="B55" s="23"/>
      <c r="C55" s="23"/>
      <c r="D55" s="23"/>
      <c r="E55" s="85">
        <f>SUM(E47:E54)</f>
        <v>-927</v>
      </c>
      <c r="F55" s="28">
        <f>SUM(F47:F54)</f>
        <v>-916</v>
      </c>
      <c r="G55" s="28">
        <f>SUM(G47:G54)</f>
        <v>1861</v>
      </c>
    </row>
    <row r="56" spans="1:7" ht="11.25">
      <c r="A56" s="23"/>
      <c r="B56" s="23"/>
      <c r="C56" s="23"/>
      <c r="D56" s="23"/>
      <c r="E56" s="83"/>
      <c r="F56" s="26"/>
      <c r="G56" s="26"/>
    </row>
    <row r="57" spans="1:7" ht="11.25">
      <c r="A57" s="1" t="s">
        <v>186</v>
      </c>
      <c r="B57" s="1"/>
      <c r="C57" s="1"/>
      <c r="D57" s="1"/>
      <c r="E57" s="83">
        <f>SUM(E39+E44+E55)</f>
        <v>4288</v>
      </c>
      <c r="F57" s="26">
        <f>SUM(F39+F44+F55)</f>
        <v>-1104</v>
      </c>
      <c r="G57" s="26">
        <f>SUM(G39+G44+G55)</f>
        <v>-1067</v>
      </c>
    </row>
    <row r="58" spans="1:7" ht="11.25">
      <c r="A58" s="1" t="s">
        <v>122</v>
      </c>
      <c r="B58" s="1"/>
      <c r="C58" s="1"/>
      <c r="D58" s="1"/>
      <c r="E58" s="83">
        <v>-13008</v>
      </c>
      <c r="F58" s="26">
        <v>-12988</v>
      </c>
      <c r="G58" s="26">
        <v>-3255</v>
      </c>
    </row>
    <row r="59" spans="1:7" ht="12" thickBot="1">
      <c r="A59" s="1" t="s">
        <v>123</v>
      </c>
      <c r="B59" s="1"/>
      <c r="C59" s="1"/>
      <c r="D59" s="1"/>
      <c r="E59" s="86">
        <f>SUM(E57:E58)</f>
        <v>-8720</v>
      </c>
      <c r="F59" s="29">
        <f>SUM(F57:F58)</f>
        <v>-14092</v>
      </c>
      <c r="G59" s="29">
        <f>SUM(G57:G58)</f>
        <v>-4322</v>
      </c>
    </row>
    <row r="60" spans="1:7" ht="12" thickTop="1">
      <c r="A60" s="23"/>
      <c r="B60" s="23"/>
      <c r="C60" s="23"/>
      <c r="D60" s="23"/>
      <c r="E60" s="83"/>
      <c r="F60" s="26"/>
      <c r="G60" s="26"/>
    </row>
    <row r="61" spans="1:7" ht="11.25">
      <c r="A61" s="1" t="s">
        <v>97</v>
      </c>
      <c r="B61" s="23"/>
      <c r="C61" s="23"/>
      <c r="D61" s="23"/>
      <c r="E61" s="83"/>
      <c r="F61" s="26"/>
      <c r="G61" s="26"/>
    </row>
    <row r="62" spans="1:7" ht="11.25">
      <c r="A62" s="23"/>
      <c r="B62" s="23" t="s">
        <v>13</v>
      </c>
      <c r="C62" s="23"/>
      <c r="D62" s="23"/>
      <c r="E62" s="83">
        <v>1001</v>
      </c>
      <c r="F62" s="26">
        <v>756</v>
      </c>
      <c r="G62" s="26">
        <v>2565</v>
      </c>
    </row>
    <row r="63" spans="1:7" ht="11.25">
      <c r="A63" s="23"/>
      <c r="B63" s="23" t="s">
        <v>98</v>
      </c>
      <c r="C63" s="23"/>
      <c r="D63" s="23"/>
      <c r="E63" s="83">
        <v>-9721</v>
      </c>
      <c r="F63" s="26">
        <v>-14848</v>
      </c>
      <c r="G63" s="26">
        <v>-9335</v>
      </c>
    </row>
    <row r="64" spans="1:7" ht="12" thickBot="1">
      <c r="A64" s="23"/>
      <c r="B64" s="23"/>
      <c r="C64" s="23"/>
      <c r="D64" s="23"/>
      <c r="E64" s="86">
        <f>SUM(E62:E63)</f>
        <v>-8720</v>
      </c>
      <c r="F64" s="29">
        <f>SUM(F62:F63)</f>
        <v>-14092</v>
      </c>
      <c r="G64" s="29">
        <f>SUM(G62:G63)</f>
        <v>-6770</v>
      </c>
    </row>
    <row r="65" spans="5:7" s="69" customFormat="1" ht="12" thickTop="1">
      <c r="E65" s="81"/>
      <c r="F65" s="81"/>
      <c r="G65" s="81"/>
    </row>
    <row r="66" spans="5:6" s="69" customFormat="1" ht="11.25">
      <c r="E66" s="81"/>
      <c r="F66" s="81"/>
    </row>
    <row r="67" s="69" customFormat="1" ht="11.25">
      <c r="B67" s="40" t="s">
        <v>197</v>
      </c>
    </row>
    <row r="68" spans="1:6" s="69" customFormat="1" ht="11.25">
      <c r="A68" s="79"/>
      <c r="B68" s="79" t="str">
        <f>KLSE_IS!D107</f>
        <v>the year ended 31 January 2012 and the accompanying explanatory notes attached to the interim financial statements </v>
      </c>
      <c r="C68" s="80"/>
      <c r="D68" s="79"/>
      <c r="E68" s="82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2012-09-25T06:20:46Z</cp:lastPrinted>
  <dcterms:created xsi:type="dcterms:W3CDTF">2002-06-20T03:17:09Z</dcterms:created>
  <dcterms:modified xsi:type="dcterms:W3CDTF">2012-09-25T09:14:54Z</dcterms:modified>
  <cp:category/>
  <cp:version/>
  <cp:contentType/>
  <cp:contentStatus/>
</cp:coreProperties>
</file>